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8b91269a7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énarios" sheetId="1" r:id="Rf328f145ff1544a7"/>
    <x:sheet xmlns:r="http://schemas.openxmlformats.org/officeDocument/2006/relationships" name="Budget_complet" sheetId="2" r:id="R7aa316e00216484e"/>
    <x:sheet xmlns:r="http://schemas.openxmlformats.org/officeDocument/2006/relationships" name="Phase1_720k" sheetId="3" r:id="R0c47aa96bff84137"/>
    <x:sheet xmlns:r="http://schemas.openxmlformats.org/officeDocument/2006/relationships" name="AFD_36_mois" sheetId="4" r:id="R6099bb7d9f8642c4"/>
    <x:sheet xmlns:r="http://schemas.openxmlformats.org/officeDocument/2006/relationships" name="Plan_financement" sheetId="5" r:id="Rcbd9a673da554470"/>
    <x:sheet xmlns:r="http://schemas.openxmlformats.org/officeDocument/2006/relationships" name="Sources_hypotheses" sheetId="6" r:id="R295403c9387749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€&quot;"/>
    <x:numFmt numFmtId="201" formatCode="0.0%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0B342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3427"/>
      </x:patternFill>
    </x:fill>
    <x:fill>
      <x:patternFill patternType="solid">
        <x:fgColor rgb="FFF5EFE3"/>
      </x:patternFill>
    </x:fill>
  </x:fills>
  <x:borders count="22">
    <x:border/>
    <x:border/>
    <x:border>
      <x:left style="thin">
        <x:color rgb="FFD5D0C7"/>
      </x:left>
      <x:top style="thin">
        <x:color rgb="FFD5D0C7"/>
      </x:top>
    </x:border>
    <x:border>
      <x:top style="thin">
        <x:color rgb="FFD5D0C7"/>
      </x:top>
    </x:border>
    <x:border>
      <x:right style="thin">
        <x:color rgb="FFD5D0C7"/>
      </x:right>
      <x:top style="thin">
        <x:color rgb="FFD5D0C7"/>
      </x:top>
    </x:border>
    <x:border>
      <x:left style="thin">
        <x:color rgb="FFD5D0C7"/>
      </x:left>
    </x:border>
    <x:border>
      <x:right style="thin">
        <x:color rgb="FFD5D0C7"/>
      </x:right>
    </x:border>
    <x:border>
      <x:left style="thin">
        <x:color rgb="FFD5D0C7"/>
      </x:left>
      <x:bottom style="thin">
        <x:color rgb="FFD5D0C7"/>
      </x:bottom>
    </x:border>
    <x:border>
      <x:bottom style="thin">
        <x:color rgb="FFD5D0C7"/>
      </x:bottom>
    </x:border>
    <x:border>
      <x:right style="thin">
        <x:color rgb="FFD5D0C7"/>
      </x:right>
      <x:bottom style="thin">
        <x:color rgb="FFD5D0C7"/>
      </x:bottom>
    </x:border>
    <x:border>
      <x:left style="thin">
        <x:color rgb="FFD5D0C7"/>
      </x:left>
      <x:top style="thin">
        <x:color rgb="FFD5D0C7"/>
      </x:top>
    </x:border>
    <x:border>
      <x:top style="thin">
        <x:color rgb="FFD5D0C7"/>
      </x:top>
    </x:border>
    <x:border>
      <x:right style="thin">
        <x:color rgb="FFD5D0C7"/>
      </x:right>
      <x:top style="thin">
        <x:color rgb="FFD5D0C7"/>
      </x:top>
    </x:border>
    <x:border>
      <x:left style="thin">
        <x:color rgb="FFD5D0C7"/>
      </x:left>
    </x:border>
    <x:border>
      <x:right style="thin">
        <x:color rgb="FFD5D0C7"/>
      </x:right>
    </x:border>
    <x:border>
      <x:left style="thin">
        <x:color rgb="FFD5D0C7"/>
      </x:left>
      <x:bottom style="thin">
        <x:color rgb="FFD5D0C7"/>
      </x:bottom>
    </x:border>
    <x:border>
      <x:bottom style="thin">
        <x:color rgb="FFD5D0C7"/>
      </x:bottom>
    </x:border>
    <x:border>
      <x:right style="thin">
        <x:color rgb="FFD5D0C7"/>
      </x:right>
      <x:bottom style="thin">
        <x:color rgb="FFD5D0C7"/>
      </x:bottom>
    </x:border>
    <x:border>
      <x:left style="thin">
        <x:color rgb="FFD5D0C7"/>
      </x:left>
      <x:top style="medium">
        <x:color rgb="FFC96847"/>
      </x:top>
      <x:bottom style="medium">
        <x:color rgb="FFC96847"/>
      </x:bottom>
    </x:border>
    <x:border>
      <x:top style="medium">
        <x:color rgb="FFC96847"/>
      </x:top>
      <x:bottom style="medium">
        <x:color rgb="FFC96847"/>
      </x:bottom>
    </x:border>
    <x:border>
      <x:left style="thin">
        <x:color rgb="FFD5D0C7"/>
      </x:left>
      <x:top style="medium">
        <x:color rgb="FFC96847"/>
      </x:top>
      <x:bottom style="medium">
        <x:color rgb="FFC96847"/>
      </x:bottom>
    </x:border>
    <x:border>
      <x:top style="medium">
        <x:color rgb="FFC96847"/>
      </x:top>
      <x:bottom style="medium">
        <x:color rgb="FFC96847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200" fontId="0" fillId="0" borderId="8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200" fontId="0" fillId="3" borderId="8" xfId="0" applyNumberFormat="1" applyFont="1" applyFill="1" applyBorder="1" applyAlignment="1">
      <x:alignment wrapText="1"/>
    </x:xf>
    <x:xf numFmtId="0" fontId="0" fillId="3" borderId="8" xfId="0" applyNumberFormat="1" applyFont="1" applyFill="1" applyBorder="1" applyAlignment="1">
      <x:alignment wrapText="1"/>
    </x:xf>
    <x:xf numFmtId="0" fontId="0" fillId="3" borderId="9" xfId="0" applyNumberFormat="1" applyFont="1" applyFill="1" applyBorder="1" applyAlignment="1">
      <x:alignment wrapText="1"/>
    </x:xf>
    <x:xf numFmtId="0" fontId="2" fillId="3" borderId="7" xfId="0" applyNumberFormat="1" applyFont="1" applyFill="1" applyBorder="1" applyAlignment="1">
      <x:alignment wrapText="1"/>
    </x:xf>
    <x:xf numFmtId="200" fontId="2" fillId="3" borderId="8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2" fillId="3" borderId="18" xfId="0" applyNumberFormat="1" applyFont="1" applyFill="1" applyBorder="1" applyAlignment="1">
      <x:alignment wrapText="1"/>
    </x:xf>
    <x:xf numFmtId="200" fontId="2" fillId="3" borderId="19" xfId="0" applyNumberFormat="1" applyFont="1" applyFill="1" applyBorder="1" applyAlignment="1">
      <x:alignment wrapText="1"/>
    </x:xf>
    <x:xf numFmtId="0" fontId="2" fillId="3" borderId="19" xfId="0" applyNumberFormat="1" applyFont="1" applyFill="1" applyBorder="1" applyAlignment="1">
      <x:alignment wrapText="1"/>
    </x:xf>
    <x:xf numFmtId="0" fontId="0" fillId="3" borderId="15" xfId="0" applyNumberFormat="1" applyFont="1" applyFill="1" applyBorder="1" applyAlignment="1">
      <x:alignment wrapText="1"/>
    </x:xf>
    <x:xf numFmtId="200" fontId="0" fillId="3" borderId="16" xfId="0" applyNumberFormat="1" applyFont="1" applyFill="1" applyBorder="1" applyAlignment="1">
      <x:alignment wrapText="1"/>
    </x:xf>
    <x:xf numFmtId="0" fontId="0" fillId="3" borderId="16" xfId="0" applyNumberFormat="1" applyFont="1" applyFill="1" applyBorder="1" applyAlignment="1">
      <x:alignment wrapText="1"/>
    </x:xf>
    <x:xf numFmtId="0" fontId="0" fillId="3" borderId="17" xfId="0" applyNumberFormat="1" applyFont="1" applyFill="1" applyBorder="1" applyAlignment="1">
      <x:alignment wrapText="1"/>
    </x:xf>
    <x:xf numFmtId="0" fontId="2" fillId="3" borderId="15" xfId="0" applyNumberFormat="1" applyFont="1" applyFill="1" applyBorder="1" applyAlignment="1">
      <x:alignment wrapText="1"/>
    </x:xf>
    <x:xf numFmtId="200" fontId="2" fillId="3" borderId="16" xfId="0" applyNumberFormat="1" applyFont="1" applyFill="1" applyBorder="1" applyAlignment="1">
      <x:alignment wrapText="1"/>
    </x:xf>
    <x:xf numFmtId="0" fontId="2" fillId="3" borderId="16" xfId="0" applyNumberFormat="1" applyFont="1" applyFill="1" applyBorder="1" applyAlignment="1">
      <x:alignment wrapText="1"/>
    </x:xf>
    <x:xf numFmtId="0" fontId="2" fillId="3" borderId="17" xfId="0" applyNumberFormat="1" applyFont="1" applyFill="1" applyBorder="1" applyAlignment="1">
      <x:alignment wrapText="1"/>
    </x:xf>
    <x:xf numFmtId="0" fontId="2" fillId="3" borderId="20" xfId="0" applyNumberFormat="1" applyFont="1" applyFill="1" applyBorder="1" applyAlignment="1">
      <x:alignment wrapText="1"/>
    </x:xf>
    <x:xf numFmtId="200" fontId="2" fillId="3" borderId="21" xfId="0" applyNumberFormat="1" applyFont="1" applyFill="1" applyBorder="1" applyAlignment="1">
      <x:alignment wrapText="1"/>
    </x:xf>
    <x:xf numFmtId="0" fontId="2" fillId="3" borderId="2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bgColor rgb="FFF4E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90ef0db4a4a1a" /><Relationship Type="http://schemas.openxmlformats.org/officeDocument/2006/relationships/theme" Target="/xl/theme/theme1.xml" Id="R66ac6ed926a14fe1" /><Relationship Type="http://schemas.openxmlformats.org/officeDocument/2006/relationships/sharedStrings" Target="/xl/sharedStrings.xml" Id="R5e3a1d68777643f8" /><Relationship Type="http://schemas.openxmlformats.org/officeDocument/2006/relationships/worksheet" Target="/xl/worksheets/sheet1.xml" Id="Rf328f145ff1544a7" /><Relationship Type="http://schemas.openxmlformats.org/officeDocument/2006/relationships/worksheet" Target="/xl/worksheets/sheet2.xml" Id="R7aa316e00216484e" /><Relationship Type="http://schemas.openxmlformats.org/officeDocument/2006/relationships/worksheet" Target="/xl/worksheets/sheet3.xml" Id="R0c47aa96bff84137" /><Relationship Type="http://schemas.openxmlformats.org/officeDocument/2006/relationships/worksheet" Target="/xl/worksheets/sheet4.xml" Id="R6099bb7d9f8642c4" /><Relationship Type="http://schemas.openxmlformats.org/officeDocument/2006/relationships/worksheet" Target="/xl/worksheets/sheet5.xml" Id="Rcbd9a673da554470" /><Relationship Type="http://schemas.openxmlformats.org/officeDocument/2006/relationships/worksheet" Target="/xl/worksheets/sheet6.xml" Id="R295403c93877499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23492f95ccc493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Trois scénarios d'investissement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Budget cible (€)</c:v>
          </c:tx>
          <c:cat>
            <c:strRef>
              <c:f>'Scénarios'!$A$2:$A$4</c:f>
              <c:strCache>
                <c:ptCount val="0"/>
              </c:strCache>
            </c:strRef>
          </c:cat>
          <c:val>
            <c:numRef>
              <c:f>'Scénarios'!$B$2:$B$4</c:f>
              <c:numCache>
                <c:formatCode>#,##0 "€"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</xdr:row>
      <xdr:rowOff>0</xdr:rowOff>
    </xdr:from>
    <xdr:to>
      <xdr:col>13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23492f95ccc493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f95b648dbc24a54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55" hidden="0" customWidth="1"/>
    <x:col min="4" max="4" width="20" hidden="0" customWidth="1"/>
  </x:cols>
  <x:sheetData>
    <x:row r="1">
      <x:c r="A1" s="16" t="str">
        <x:v>Scénario</x:v>
      </x:c>
      <x:c r="B1" s="17" t="str">
        <x:v>Budget cible (€)</x:v>
      </x:c>
      <x:c r="C1" s="17" t="str">
        <x:v>Objet</x:v>
      </x:c>
      <x:c r="D1" s="18" t="str">
        <x:v>Statut</x:v>
      </x:c>
    </x:row>
    <x:row r="2">
      <x:c r="A2" s="19" t="str">
        <x:v>Phase 1 - socle opérationnel</x:v>
      </x:c>
      <x:c r="B2" s="14" t="n">
        <x:v>720000</x:v>
      </x:c>
      <x:c r="C2" s="12" t="str">
        <x:v>Culture, formation, média, jeunesse, sécurité, énergie et mise en service du noyau</x:v>
      </x:c>
      <x:c r="D2" s="20" t="str">
        <x:v>Cadrage</x:v>
      </x:c>
    </x:row>
    <x:row r="3">
      <x:c r="A3" s="19" t="str">
        <x:v>Projet intermédiaire</x:v>
      </x:c>
      <x:c r="B3" s="14" t="n">
        <x:v>980000</x:v>
      </x:c>
      <x:c r="C3" s="12" t="str">
        <x:v>Socle + hébergement/restauration partiels + extérieurs prioritaires</x:v>
      </x:c>
      <x:c r="D3" s="20" t="str">
        <x:v>Cadrage</x:v>
      </x:c>
    </x:row>
    <x:row r="4">
      <x:c r="A4" s="21" t="str">
        <x:v>Projet complet cible</x:v>
      </x:c>
      <x:c r="B4" s="22" t="n">
        <x:v>1290000</x:v>
      </x:c>
      <x:c r="C4" s="23" t="str">
        <x:v>Programme architectural complet + équipements + extérieurs + lancement</x:v>
      </x:c>
      <x:c r="D4" s="24" t="str">
        <x:v>Référence audit</x:v>
      </x:c>
    </x:row>
  </x:sheetData>
  <x:conditionalFormatting sqref="A2:D4">
    <x:cfRule type="expression" dxfId="0" priority="1">
      <x:formula>$D2="Référence audit"</x:formula>
    </x:cfRule>
  </x:conditionalFormatting>
  <x:pageMargins left="0.7" right="0.7" top="0.75" bottom="0.75" header="0.3" footer="0.3"/>
  <x:drawing xmlns:r="http://schemas.openxmlformats.org/officeDocument/2006/relationships" r:id="R7f95b648dbc24a54"/>
</x:worksheet>
</file>

<file path=xl/worksheets/sheet2.xml><?xml version="1.0" encoding="utf-8"?>
<x:worksheet xmlns:x="http://schemas.openxmlformats.org/spreadsheetml/2006/main">
  <x:sheetFormatPr defaultRowHeight="15"/>
  <x:cols>
    <x:col min="1" max="1" width="52" hidden="0" customWidth="1"/>
    <x:col min="2" max="2" width="18" hidden="0" customWidth="1"/>
    <x:col min="3" max="3" width="14" hidden="0" customWidth="1"/>
    <x:col min="4" max="4" width="55" hidden="0" customWidth="1"/>
  </x:cols>
  <x:sheetData>
    <x:row r="1">
      <x:c r="A1" s="16" t="str">
        <x:v>Poste</x:v>
      </x:c>
      <x:c r="B1" s="17" t="str">
        <x:v>Montant (€)</x:v>
      </x:c>
      <x:c r="C1" s="17" t="str">
        <x:v>% du total</x:v>
      </x:c>
      <x:c r="D1" s="18" t="str">
        <x:v>Hypothèse / remarque</x:v>
      </x:c>
    </x:row>
    <x:row r="2">
      <x:c r="A2" s="19" t="str">
        <x:v>Études, architecture, ingénierie, autorisations, maîtrise d'œuvre</x:v>
      </x:c>
      <x:c r="B2" s="14" t="n">
        <x:v>75000</x:v>
      </x:c>
      <x:c r="C2" s="34" t="n">
        <x:f>B2/$B$13</x:f>
        <x:v>0.05813953488372093</x:v>
      </x:c>
      <x:c r="D2" s="20" t="str">
        <x:v>À confirmer par mission architecte et bureaux d'études</x:v>
      </x:c>
    </x:row>
    <x:row r="3">
      <x:c r="A3" s="19" t="str">
        <x:v>Préparation du site, fondations, structure et gros œuvre</x:v>
      </x:c>
      <x:c r="B3" s="14" t="n">
        <x:v>430000</x:v>
      </x:c>
      <x:c r="C3" s="34" t="n">
        <x:f>B3/$B$13</x:f>
        <x:v>0.3333333333333333</x:v>
      </x:c>
      <x:c r="D3" s="20" t="str">
        <x:v>Hypothèse de cadrage - devis locaux requis</x:v>
      </x:c>
    </x:row>
    <x:row r="4">
      <x:c r="A4" s="19" t="str">
        <x:v>Second œuvre : électricité, plomberie, menuiseries, ventilation, finitions</x:v>
      </x:c>
      <x:c r="B4" s="14" t="n">
        <x:v>230000</x:v>
      </x:c>
      <x:c r="C4" s="34" t="n">
        <x:f>B4/$B$13</x:f>
        <x:v>0.17829457364341086</x:v>
      </x:c>
      <x:c r="D4" s="20" t="str">
        <x:v>Hypothèse de cadrage - devis locaux requis</x:v>
      </x:c>
    </x:row>
    <x:row r="5">
      <x:c r="A5" s="19" t="str">
        <x:v>Énergie, eau, solaire, récupération d'eau, connectivité</x:v>
      </x:c>
      <x:c r="B5" s="14" t="n">
        <x:v>80000</x:v>
      </x:c>
      <x:c r="C5" s="34" t="n">
        <x:f>B5/$B$13</x:f>
        <x:v>0.06201550387596899</x:v>
      </x:c>
      <x:c r="D5" s="20" t="str">
        <x:v>Autonomie et résilience du site</x:v>
      </x:c>
    </x:row>
    <x:row r="6">
      <x:c r="A6" s="19" t="str">
        <x:v>Sécurité périmétrique, incendie, contrôle d'accès, vidéosurveillance</x:v>
      </x:c>
      <x:c r="B6" s="14" t="n">
        <x:v>45000</x:v>
      </x:c>
      <x:c r="C6" s="34" t="n">
        <x:f>B6/$B$13</x:f>
        <x:v>0.03488372093023256</x:v>
      </x:c>
      <x:c r="D6" s="20" t="str">
        <x:v>Selon cahier des charges sécurité</x:v>
      </x:c>
    </x:row>
    <x:row r="7">
      <x:c r="A7" s="19" t="str">
        <x:v>Équipements culturels, radio, podcast, studio, audiovisuel, numérique</x:v>
      </x:c>
      <x:c r="B7" s="14" t="n">
        <x:v>120000</x:v>
      </x:c>
      <x:c r="C7" s="34" t="n">
        <x:f>B7/$B$13</x:f>
        <x:v>0.09302325581395349</x:v>
      </x:c>
      <x:c r="D7" s="20" t="str">
        <x:v>Déploiement de l'écosystème UGOP adapté au Congo</x:v>
      </x:c>
    </x:row>
    <x:row r="8">
      <x:c r="A8" s="19" t="str">
        <x:v>Mobilier, cuisine, restauration et hébergement</x:v>
      </x:c>
      <x:c r="B8" s="14" t="n">
        <x:v>75000</x:v>
      </x:c>
      <x:c r="C8" s="34" t="n">
        <x:f>B8/$B$13</x:f>
        <x:v>0.05813953488372093</x:v>
      </x:c>
      <x:c r="D8" s="20" t="str">
        <x:v>À phaser selon ouverture</x:v>
      </x:c>
    </x:row>
    <x:row r="9">
      <x:c r="A9" s="19" t="str">
        <x:v>Extérieurs : jardin, terrasse, cour, piscine et signalétique</x:v>
      </x:c>
      <x:c r="B9" s="14" t="n">
        <x:v>70000</x:v>
      </x:c>
      <x:c r="C9" s="34" t="n">
        <x:f>B9/$B$13</x:f>
        <x:v>0.05426356589147287</x:v>
      </x:c>
      <x:c r="D9" s="20" t="str">
        <x:v>Phase différable en cas de contrainte financière</x:v>
      </x:c>
    </x:row>
    <x:row r="10">
      <x:c r="A10" s="19" t="str">
        <x:v>Lancement, recrutement, formation de l'équipe et premiers programmes</x:v>
      </x:c>
      <x:c r="B10" s="14" t="n">
        <x:v>60000</x:v>
      </x:c>
      <x:c r="C10" s="34" t="n">
        <x:f>B10/$B$13</x:f>
        <x:v>0.046511627906976744</x:v>
      </x:c>
      <x:c r="D10" s="20" t="str">
        <x:v>Pré-ouverture et démarrage opérationnel</x:v>
      </x:c>
    </x:row>
    <x:row r="11">
      <x:c r="A11" s="19" t="str">
        <x:v>Suivi-évaluation, juridique, audit, assurance et conformité</x:v>
      </x:c>
      <x:c r="B11" s="14" t="n">
        <x:v>25000</x:v>
      </x:c>
      <x:c r="C11" s="34" t="n">
        <x:f>B11/$B$13</x:f>
        <x:v>0.01937984496124031</x:v>
      </x:c>
      <x:c r="D11" s="20" t="str">
        <x:v>Pilotage et redevabilité</x:v>
      </x:c>
    </x:row>
    <x:row r="12">
      <x:c r="A12" s="19" t="str">
        <x:v>Provision pour aléas</x:v>
      </x:c>
      <x:c r="B12" s="14" t="n">
        <x:v>80000</x:v>
      </x:c>
      <x:c r="C12" s="34" t="n">
        <x:f>B12/$B$13</x:f>
        <x:v>0.06201550387596899</x:v>
      </x:c>
      <x:c r="D12" s="20" t="str">
        <x:v>Environ 6,2 % du budget de référence</x:v>
      </x:c>
    </x:row>
    <x:row r="13">
      <x:c r="A13" s="44" t="str">
        <x:v>TOTAL</x:v>
      </x:c>
      <x:c r="B13" s="45" t="n">
        <x:v>1290000</x:v>
      </x:c>
      <x:c r="C13" s="46"/>
      <x:c r="D13" s="46" t="str">
        <x:v>Budget de cadrage à confirmer par APD/DQE et devis congolais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8" hidden="0" customWidth="1"/>
    <x:col min="3" max="3" width="14" hidden="0" customWidth="1"/>
    <x:col min="4" max="4" width="24" hidden="0" customWidth="1"/>
  </x:cols>
  <x:sheetData>
    <x:row r="1">
      <x:c r="A1" s="16" t="str">
        <x:v>Poste</x:v>
      </x:c>
      <x:c r="B1" s="17" t="str">
        <x:v>Montant (€)</x:v>
      </x:c>
      <x:c r="C1" s="17" t="str">
        <x:v>%</x:v>
      </x:c>
      <x:c r="D1" s="18" t="str">
        <x:v>Priorité</x:v>
      </x:c>
    </x:row>
    <x:row r="2">
      <x:c r="A2" s="19" t="str">
        <x:v>Études / autorisations / ingénierie</x:v>
      </x:c>
      <x:c r="B2" s="14" t="n">
        <x:v>55000</x:v>
      </x:c>
      <x:c r="C2" s="34" t="n">
        <x:f>B2/$B$12</x:f>
        <x:v>0.0763888888888889</x:v>
      </x:c>
      <x:c r="D2" s="20" t="str">
        <x:v>Indispensable</x:v>
      </x:c>
    </x:row>
    <x:row r="3">
      <x:c r="A3" s="19" t="str">
        <x:v>Gros œuvre du noyau fonctionnel</x:v>
      </x:c>
      <x:c r="B3" s="14" t="n">
        <x:v>290000</x:v>
      </x:c>
      <x:c r="C3" s="34" t="n">
        <x:f>B3/$B$12</x:f>
        <x:v>0.4027777777777778</x:v>
      </x:c>
      <x:c r="D3" s="20" t="str">
        <x:v>Indispensable</x:v>
      </x:c>
    </x:row>
    <x:row r="4">
      <x:c r="A4" s="19" t="str">
        <x:v>Second œuvre noyau</x:v>
      </x:c>
      <x:c r="B4" s="14" t="n">
        <x:v>105000</x:v>
      </x:c>
      <x:c r="C4" s="34" t="n">
        <x:f>B4/$B$12</x:f>
        <x:v>0.14583333333333334</x:v>
      </x:c>
      <x:c r="D4" s="20" t="str">
        <x:v>Indispensable</x:v>
      </x:c>
    </x:row>
    <x:row r="5">
      <x:c r="A5" s="19" t="str">
        <x:v>Énergie / eau / connectivité</x:v>
      </x:c>
      <x:c r="B5" s="14" t="n">
        <x:v>55000</x:v>
      </x:c>
      <x:c r="C5" s="34" t="n">
        <x:f>B5/$B$12</x:f>
        <x:v>0.0763888888888889</x:v>
      </x:c>
      <x:c r="D5" s="20" t="str">
        <x:v>Indispensable</x:v>
      </x:c>
    </x:row>
    <x:row r="6">
      <x:c r="A6" s="19" t="str">
        <x:v>Sécurité</x:v>
      </x:c>
      <x:c r="B6" s="14" t="n">
        <x:v>35000</x:v>
      </x:c>
      <x:c r="C6" s="34" t="n">
        <x:f>B6/$B$12</x:f>
        <x:v>0.04861111111111111</x:v>
      </x:c>
      <x:c r="D6" s="20" t="str">
        <x:v>Indispensable</x:v>
      </x:c>
    </x:row>
    <x:row r="7">
      <x:c r="A7" s="19" t="str">
        <x:v>Studio / radio / podcast / numérique / formation</x:v>
      </x:c>
      <x:c r="B7" s="14" t="n">
        <x:v>80000</x:v>
      </x:c>
      <x:c r="C7" s="34" t="n">
        <x:f>B7/$B$12</x:f>
        <x:v>0.1111111111111111</x:v>
      </x:c>
      <x:c r="D7" s="20" t="str">
        <x:v>Indispensable</x:v>
      </x:c>
    </x:row>
    <x:row r="8">
      <x:c r="A8" s="19" t="str">
        <x:v>Mobilier et équipements de base</x:v>
      </x:c>
      <x:c r="B8" s="14" t="n">
        <x:v>30000</x:v>
      </x:c>
      <x:c r="C8" s="34" t="n">
        <x:f>B8/$B$12</x:f>
        <x:v>0.041666666666666664</x:v>
      </x:c>
      <x:c r="D8" s="20" t="str">
        <x:v>Indispensable</x:v>
      </x:c>
    </x:row>
    <x:row r="9">
      <x:c r="A9" s="19" t="str">
        <x:v>Lancement / recrutement / formation</x:v>
      </x:c>
      <x:c r="B9" s="14" t="n">
        <x:v>35000</x:v>
      </x:c>
      <x:c r="C9" s="34" t="n">
        <x:f>B9/$B$12</x:f>
        <x:v>0.04861111111111111</x:v>
      </x:c>
      <x:c r="D9" s="20" t="str">
        <x:v>Indispensable</x:v>
      </x:c>
    </x:row>
    <x:row r="10">
      <x:c r="A10" s="19" t="str">
        <x:v>Juridique / audit / assurance</x:v>
      </x:c>
      <x:c r="B10" s="14" t="n">
        <x:v>10000</x:v>
      </x:c>
      <x:c r="C10" s="34" t="n">
        <x:f>B10/$B$12</x:f>
        <x:v>0.013888888888888888</x:v>
      </x:c>
      <x:c r="D10" s="20" t="str">
        <x:v>Indispensable</x:v>
      </x:c>
    </x:row>
    <x:row r="11">
      <x:c r="A11" s="19" t="str">
        <x:v>Aléas</x:v>
      </x:c>
      <x:c r="B11" s="14" t="n">
        <x:v>25000</x:v>
      </x:c>
      <x:c r="C11" s="34" t="n">
        <x:f>B11/$B$12</x:f>
        <x:v>0.034722222222222224</x:v>
      </x:c>
      <x:c r="D11" s="20" t="str">
        <x:v>Réserve</x:v>
      </x:c>
    </x:row>
    <x:row r="12">
      <x:c r="A12" s="44" t="str">
        <x:v>TOTAL</x:v>
      </x:c>
      <x:c r="B12" s="45" t="n">
        <x:v>720000</x:v>
      </x:c>
      <x:c r="C12" s="46"/>
      <x:c r="D12" s="46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58" hidden="0" customWidth="1"/>
    <x:col min="2" max="2" width="18" hidden="0" customWidth="1"/>
    <x:col min="3" max="3" width="14" hidden="0" customWidth="1"/>
    <x:col min="4" max="4" width="58" hidden="0" customWidth="1"/>
  </x:cols>
  <x:sheetData>
    <x:row r="1">
      <x:c r="A1" s="16" t="str">
        <x:v>Poste programme AFD 36 mois</x:v>
      </x:c>
      <x:c r="B1" s="17" t="str">
        <x:v>Montant (€)</x:v>
      </x:c>
      <x:c r="C1" s="17" t="str">
        <x:v>% budget</x:v>
      </x:c>
      <x:c r="D1" s="18" t="str">
        <x:v>Lecture AFD</x:v>
      </x:c>
    </x:row>
    <x:row r="2">
      <x:c r="A2" s="19" t="str">
        <x:v>Infrastructure / réhabilitation éligible</x:v>
      </x:c>
      <x:c r="B2" s="14" t="n">
        <x:v>240000</x:v>
      </x:c>
      <x:c r="C2" s="34" t="n">
        <x:f>B2/$B$11</x:f>
        <x:v>0.3333333333333333</x:v>
      </x:c>
      <x:c r="D2" s="20" t="str">
        <x:v>33,3 % du budget - sous le seuil de 40 %</x:v>
      </x:c>
    </x:row>
    <x:row r="3">
      <x:c r="A3" s="19" t="str">
        <x:v>Parcours jeunesse, formation, insertion et entrepreneuriat créatif</x:v>
      </x:c>
      <x:c r="B3" s="14" t="n">
        <x:v>130000</x:v>
      </x:c>
      <x:c r="C3" s="34" t="n">
        <x:f>B3/$B$11</x:f>
        <x:v>0.18055555555555555</x:v>
      </x:c>
      <x:c r="D3" s="20" t="str">
        <x:v>Continuum éducatif - emploi</x:v>
      </x:c>
    </x:row>
    <x:row r="4">
      <x:c r="A4" s="19" t="str">
        <x:v>Équipe locale et fonctionnement directement affecté au programme</x:v>
      </x:c>
      <x:c r="B4" s="14" t="n">
        <x:v>95000</x:v>
      </x:c>
      <x:c r="C4" s="34" t="n">
        <x:f>B4/$B$11</x:f>
        <x:v>0.13194444444444445</x:v>
      </x:c>
      <x:c r="D4" s="20" t="str">
        <x:v>Capacité opérationnelle locale</x:v>
      </x:c>
    </x:row>
    <x:row r="5">
      <x:c r="A5" s="19" t="str">
        <x:v>MTN Digital &amp; Creative Lab / équipements média-numérique</x:v>
      </x:c>
      <x:c r="B5" s="14" t="n">
        <x:v>60000</x:v>
      </x:c>
      <x:c r="C5" s="34" t="n">
        <x:f>B5/$B$11</x:f>
        <x:v>0.08333333333333333</x:v>
      </x:c>
      <x:c r="D5" s="20" t="str">
        <x:v>Numérique, média, compétences</x:v>
      </x:c>
    </x:row>
    <x:row r="6">
      <x:c r="A6" s="19" t="str">
        <x:v>Renforcement de capacités / rétrocession partenaires locaux</x:v>
      </x:c>
      <x:c r="B6" s="14" t="n">
        <x:v>55000</x:v>
      </x:c>
      <x:c r="C6" s="34" t="n">
        <x:f>B6/$B$11</x:f>
        <x:v>0.0763888888888889</x:v>
      </x:c>
      <x:c r="D6" s="20" t="str">
        <x:v>Localisation, gouvernance et partenariat</x:v>
      </x:c>
    </x:row>
    <x:row r="7">
      <x:c r="A7" s="19" t="str">
        <x:v>Mobilités et coopération France-Congo-Afrique</x:v>
      </x:c>
      <x:c r="B7" s="14" t="n">
        <x:v>35000</x:v>
      </x:c>
      <x:c r="C7" s="34" t="n">
        <x:f>B7/$B$11</x:f>
        <x:v>0.04861111111111111</x:v>
      </x:c>
      <x:c r="D7" s="20" t="str">
        <x:v>Mobilité au service des objectifs, non objet exclusif</x:v>
      </x:c>
    </x:row>
    <x:row r="8">
      <x:c r="A8" s="19" t="str">
        <x:v>SERA, genre, jeunesse, environnement, conformité</x:v>
      </x:c>
      <x:c r="B8" s="14" t="n">
        <x:v>25000</x:v>
      </x:c>
      <x:c r="C8" s="34" t="n">
        <x:f>B8/$B$11</x:f>
        <x:v>0.034722222222222224</x:v>
      </x:c>
      <x:c r="D8" s="20" t="str">
        <x:v>Suivi-évaluation-redevabilité-apprentissage</x:v>
      </x:c>
    </x:row>
    <x:row r="9">
      <x:c r="A9" s="19" t="str">
        <x:v>Communication / capitalisation / documentation</x:v>
      </x:c>
      <x:c r="B9" s="14" t="n">
        <x:v>15000</x:v>
      </x:c>
      <x:c r="C9" s="34" t="n">
        <x:f>B9/$B$11</x:f>
        <x:v>0.020833333333333332</x:v>
      </x:c>
      <x:c r="D9" s="20" t="str">
        <x:v>Capitalisation et visibilité</x:v>
      </x:c>
    </x:row>
    <x:row r="10">
      <x:c r="A10" s="19" t="str">
        <x:v>Coûts indirects</x:v>
      </x:c>
      <x:c r="B10" s="14" t="n">
        <x:v>65000</x:v>
      </x:c>
      <x:c r="C10" s="34" t="n">
        <x:f>B10/$B$11</x:f>
        <x:v>0.09027777777777778</x:v>
      </x:c>
      <x:c r="D10" s="20" t="str">
        <x:v>9,9 % des coûts directs - sous plafond AFD de 14 %</x:v>
      </x:c>
    </x:row>
    <x:row r="11">
      <x:c r="A11" s="44" t="str">
        <x:v>TOTAL</x:v>
      </x:c>
      <x:c r="B11" s="45" t="n">
        <x:v>720000</x:v>
      </x:c>
      <x:c r="C11" s="46"/>
      <x:c r="D11" s="46" t="str">
        <x:v>Budget programme distinct du budget immobilier complet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18" hidden="0" customWidth="1"/>
    <x:col min="3" max="3" width="14" hidden="0" customWidth="1"/>
    <x:col min="4" max="4" width="45" hidden="0" customWidth="1"/>
  </x:cols>
  <x:sheetData>
    <x:row r="1">
      <x:c r="A1" s="16" t="str">
        <x:v>Source</x:v>
      </x:c>
      <x:c r="B1" s="17" t="str">
        <x:v>Montant (€)</x:v>
      </x:c>
      <x:c r="C1" s="17" t="str">
        <x:v>%</x:v>
      </x:c>
      <x:c r="D1" s="18" t="str">
        <x:v>Statut / cible</x:v>
      </x:c>
    </x:row>
    <x:row r="2">
      <x:c r="A2" s="19" t="str">
        <x:v>AFD (via chef de file éligible ou montage sécurisé)</x:v>
      </x:c>
      <x:c r="B2" s="14" t="n">
        <x:v>504000</x:v>
      </x:c>
      <x:c r="C2" s="34" t="n">
        <x:f>B2/$B$7</x:f>
        <x:v>0.7</x:v>
      </x:c>
      <x:c r="D2" s="20" t="str">
        <x:v>70 % - sous plafond 80 % OSC française</x:v>
      </x:c>
    </x:row>
    <x:row r="3">
      <x:c r="A3" s="19" t="str">
        <x:v>Entreprises / fondations / RSE</x:v>
      </x:c>
      <x:c r="B3" s="14" t="n">
        <x:v>108000</x:v>
      </x:c>
      <x:c r="C3" s="34" t="n">
        <x:f>B3/$B$7</x:f>
        <x:v>0.15</x:v>
      </x:c>
      <x:c r="D3" s="20" t="str">
        <x:v>15 %</x:v>
      </x:c>
    </x:row>
    <x:row r="4">
      <x:c r="A4" s="19" t="str">
        <x:v>Institutions congolaises / apports en nature valorisés</x:v>
      </x:c>
      <x:c r="B4" s="14" t="n">
        <x:v>50400</x:v>
      </x:c>
      <x:c r="C4" s="34" t="n">
        <x:f>B4/$B$7</x:f>
        <x:v>0.07</x:v>
      </x:c>
      <x:c r="D4" s="20" t="str">
        <x:v>7 %</x:v>
      </x:c>
    </x:row>
    <x:row r="5">
      <x:c r="A5" s="19" t="str">
        <x:v>Ville de Paris / coopération / autres bailleurs</x:v>
      </x:c>
      <x:c r="B5" s="14" t="n">
        <x:v>36000</x:v>
      </x:c>
      <x:c r="C5" s="34" t="n">
        <x:f>B5/$B$7</x:f>
        <x:v>0.05</x:v>
      </x:c>
      <x:c r="D5" s="20" t="str">
        <x:v>5 %</x:v>
      </x:c>
    </x:row>
    <x:row r="6">
      <x:c r="A6" s="19" t="str">
        <x:v>UGOP et partenaires - cash / valorisation éligible selon bailleur</x:v>
      </x:c>
      <x:c r="B6" s="14" t="n">
        <x:v>21600</x:v>
      </x:c>
      <x:c r="C6" s="34" t="n">
        <x:f>B6/$B$7</x:f>
        <x:v>0.03</x:v>
      </x:c>
      <x:c r="D6" s="20" t="str">
        <x:v>3 %</x:v>
      </x:c>
    </x:row>
    <x:row r="7">
      <x:c r="A7" s="44" t="str">
        <x:v>TOTAL</x:v>
      </x:c>
      <x:c r="B7" s="45" t="n">
        <x:v>720000</x:v>
      </x:c>
      <x:c r="C7" s="46"/>
      <x:c r="D7" s="46" t="str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65" hidden="0" customWidth="1"/>
    <x:col min="3" max="3" width="75" hidden="0" customWidth="1"/>
  </x:cols>
  <x:sheetData>
    <x:row r="1">
      <x:c r="A1" s="4" t="str">
        <x:v>Élément</x:v>
      </x:c>
      <x:c r="B1" s="4" t="str">
        <x:v>Référence / hypothèse</x:v>
      </x:c>
      <x:c r="C1" s="4" t="str">
        <x:v>Source</x:v>
      </x:c>
    </x:row>
    <x:row r="2">
      <x:c r="A2" s="12" t="str">
        <x:v>Terrain</x:v>
      </x:c>
      <x:c r="B2" s="12" t="str">
        <x:v>1 000 m² sécurisés ; prix historique non intégré tant que justificatif absent</x:v>
      </x:c>
      <x:c r="C2" s="12" t="str">
        <x:v>Documents projet UGOP / audit du 20 août 2026</x:v>
      </x:c>
    </x:row>
    <x:row r="3">
      <x:c r="A3" s="12" t="str">
        <x:v>Programme architectural</x:v>
      </x:c>
      <x:c r="B3" s="12" t="str">
        <x:v>Salle, studios, formation, restauration, hébergement, extérieurs, sécurité</x:v>
      </x:c>
      <x:c r="C3" s="12" t="str">
        <x:v>Cahier des charges architecte - Drive UGOP</x:v>
      </x:c>
    </x:row>
    <x:row r="4">
      <x:c r="A4" s="12" t="str">
        <x:v>Ouverture</x:v>
      </x:c>
      <x:c r="B4" s="12" t="str">
        <x:v>Octobre 2028 = objectif conditionnel / mise en service progressive</x:v>
      </x:c>
      <x:c r="C4" s="12" t="str">
        <x:v>Échéancier projet UGOP</x:v>
      </x:c>
    </x:row>
    <x:row r="5">
      <x:c r="A5" s="12" t="str">
        <x:v>AFD budget minimum</x:v>
      </x:c>
      <x:c r="B5" s="12" t="str">
        <x:v>500 000 € sur 3 ans ; subvention 300 k€ à 1,5 M€</x:v>
      </x:c>
      <x:c r="C5" s="12" t="str">
        <x:v>https://www.afd.fr/fr/appels-a-projets/appel-manifestation-intention-projet-osc-2026</x:v>
      </x:c>
    </x:row>
    <x:row r="6">
      <x:c r="A6" s="12" t="str">
        <x:v>AFD construction</x:v>
      </x:c>
      <x:c r="B6" s="12" t="str">
        <x:v>Construction/réhabilitation &gt;40 % non éligible sauf contexte dûment justifié</x:v>
      </x:c>
      <x:c r="C6" s="12" t="str">
        <x:v>https://www.afd.fr/sites/default/files/2026-07/fr_texte-ami_2026_version29072026_vff.pdf</x:v>
      </x:c>
    </x:row>
    <x:row r="7">
      <x:c r="A7" s="12" t="str">
        <x:v>AFD cofinancement</x:v>
      </x:c>
      <x:c r="B7" s="12" t="str">
        <x:v>≤80 % OSC françaises ; coûts indirects ≤14 %</x:v>
      </x:c>
      <x:c r="C7" s="12" t="str">
        <x:v>https://www.afd.fr/sites/default/files/2026-07/fr_texte-ami_2026_version29072026_vff.pdf</x:v>
      </x:c>
    </x:row>
    <x:row r="8">
      <x:c r="A8" s="12" t="str">
        <x:v>Nature des montants</x:v>
      </x:c>
      <x:c r="B8" s="12" t="str">
        <x:v>Budgets de cadrage, non devis</x:v>
      </x:c>
      <x:c r="C8" s="12" t="str">
        <x:v>À confirmer par APD/DQE de l'architecte et devis locaux</x:v>
      </x:c>
    </x:row>
    <x:row r="9">
      <x:c r="A9" s="12" t="str">
        <x:v>Date de cadrage</x:v>
      </x:c>
      <x:c r="B9" s="12" t="str">
        <x:v>20 août 2026</x:v>
      </x:c>
      <x:c r="C9" s="12" t="str">
        <x:v>Audit UGOP</x:v>
      </x:c>
    </x:row>
  </x:sheetData>
  <x:pageMargins left="0.7" right="0.7" top="0.75" bottom="0.75" header="0.3" footer="0.3"/>
</x:worksheet>
</file>